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7496" windowHeight="11016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J66" i="1"/>
  <c r="I66"/>
  <c r="H66"/>
  <c r="G66"/>
  <c r="G14"/>
  <c r="H14"/>
  <c r="G43"/>
  <c r="G42" s="1"/>
  <c r="H42"/>
  <c r="H43"/>
  <c r="G56"/>
  <c r="H56"/>
  <c r="G57"/>
  <c r="H57"/>
  <c r="G58"/>
  <c r="H15"/>
  <c r="G23"/>
  <c r="G44"/>
  <c r="H63"/>
  <c r="G63"/>
  <c r="H62"/>
  <c r="G62"/>
  <c r="G65"/>
  <c r="G64"/>
  <c r="G61"/>
  <c r="G60"/>
  <c r="G59"/>
  <c r="H34"/>
  <c r="H35"/>
  <c r="G55"/>
  <c r="G54"/>
  <c r="G53"/>
  <c r="G52"/>
  <c r="G51"/>
  <c r="G41"/>
  <c r="G40"/>
  <c r="G39"/>
  <c r="G50"/>
  <c r="G49"/>
  <c r="G48"/>
  <c r="G47"/>
  <c r="G46"/>
  <c r="G45"/>
  <c r="G38"/>
  <c r="G37"/>
  <c r="G34" s="1"/>
  <c r="G36"/>
  <c r="G35" s="1"/>
  <c r="G18"/>
  <c r="G17"/>
  <c r="J15"/>
  <c r="I15"/>
  <c r="G33"/>
  <c r="G32"/>
  <c r="G31"/>
  <c r="G30"/>
  <c r="G15" s="1"/>
  <c r="G29"/>
  <c r="G28"/>
  <c r="G27"/>
  <c r="G26"/>
  <c r="G25"/>
  <c r="G24"/>
  <c r="G22"/>
  <c r="G21"/>
  <c r="G20"/>
  <c r="G19"/>
  <c r="G16"/>
</calcChain>
</file>

<file path=xl/sharedStrings.xml><?xml version="1.0" encoding="utf-8"?>
<sst xmlns="http://schemas.openxmlformats.org/spreadsheetml/2006/main" count="282" uniqueCount="188">
  <si>
    <t>Додаток 7</t>
  </si>
  <si>
    <t>2555600000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</si>
  <si>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</si>
  <si>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</si>
  <si>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</si>
  <si>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</si>
  <si>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</si>
  <si>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</si>
  <si>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місцевої/ регіональної програми</t>
  </si>
  <si>
    <t>Дата та номер документа, яким затверджено місцеву регіональну програму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</si>
  <si>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</si>
  <si>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</si>
  <si>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</si>
  <si>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</si>
  <si>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</si>
  <si>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0200000</t>
  </si>
  <si>
    <t/>
  </si>
  <si>
    <t>Виконавчий комiтет  Прилуцької мiської ради</t>
  </si>
  <si>
    <t>0210000</t>
  </si>
  <si>
    <t>0210160</t>
  </si>
  <si>
    <t>0160</t>
  </si>
  <si>
    <t>0111</t>
  </si>
  <si>
    <t>Керівництво і управління у відповідній сфері у містах (місті Києві), селищах, селах, територіальних громадах</t>
  </si>
  <si>
    <t>Утримання  та функціонування комітетів самоорганізації населення в місті Прилуки на 2023-2025 роки</t>
  </si>
  <si>
    <t>0212010</t>
  </si>
  <si>
    <t>2010</t>
  </si>
  <si>
    <t>0731</t>
  </si>
  <si>
    <t>Багатопрофільна стаціонарна медична допомога населенню</t>
  </si>
  <si>
    <t>0212100</t>
  </si>
  <si>
    <t>2100</t>
  </si>
  <si>
    <t>0722</t>
  </si>
  <si>
    <t>Стоматологічна допомога населенню</t>
  </si>
  <si>
    <t>0212111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</si>
  <si>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</si>
  <si>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</si>
  <si>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</si>
  <si>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0212113</t>
  </si>
  <si>
    <t>2113</t>
  </si>
  <si>
    <t>0721</t>
  </si>
  <si>
    <t>Первинна медична допомога населенню, що надається амбулаторно-поліклінічними закладами (відділеннями)</t>
  </si>
  <si>
    <t>0212152</t>
  </si>
  <si>
    <t>2152</t>
  </si>
  <si>
    <t>0763</t>
  </si>
  <si>
    <t>Інші програми та заходи у сфері охорони здоров`я</t>
  </si>
  <si>
    <t>Інші заходи та заклади молодіжної політики</t>
  </si>
  <si>
    <t>0213192</t>
  </si>
  <si>
    <t>3192</t>
  </si>
  <si>
    <t>1030</t>
  </si>
  <si>
    <t>Надання фінансової підтримки громадським об`єднанням ветеранів і осіб з інвалідністю, діяльність яких має соціальну спрямованість</t>
  </si>
  <si>
    <t>Фінансова підтримка  Прилуцької міської організації  ветеранів України на 2022-2024 роки</t>
  </si>
  <si>
    <t>Рішення №21 від 06.03.2022р Прилуцької міської ради 16(позачергової)сесії 8 скликання</t>
  </si>
  <si>
    <t>0213242</t>
  </si>
  <si>
    <t>3242</t>
  </si>
  <si>
    <t>1090</t>
  </si>
  <si>
    <t>Інші заходи у сфері соціального захисту і соціального забезпечення</t>
  </si>
  <si>
    <t>Надання одноразової грошової  допомоги жителям міста Прилуки на 2022-2025 роки</t>
  </si>
  <si>
    <t>Проведення навчально-тренувальних зборів і змагань з олімпійських видів спорту</t>
  </si>
  <si>
    <t>0216060</t>
  </si>
  <si>
    <t>6060</t>
  </si>
  <si>
    <t>0640</t>
  </si>
  <si>
    <t>Утримання об`єктів соціальної сфери підприємств, що передаються до комунальної власності</t>
  </si>
  <si>
    <t>0216090</t>
  </si>
  <si>
    <t>6090</t>
  </si>
  <si>
    <t>Інша діяльність у сфері житлово-комунального господарства</t>
  </si>
  <si>
    <t>Забезпечення функціонування громадської вбиральні на 2023 рік»</t>
  </si>
  <si>
    <t>0218110</t>
  </si>
  <si>
    <t>8110</t>
  </si>
  <si>
    <t>0320</t>
  </si>
  <si>
    <t>Заходи із запобігання та ліквідації надзвичайних ситуацій та наслідків стихійного лиха</t>
  </si>
  <si>
    <t>Розвиток цивільного захисту м.Прилуки на 2021-2025 роки</t>
  </si>
  <si>
    <t>0380</t>
  </si>
  <si>
    <t>0218240</t>
  </si>
  <si>
    <t>8240</t>
  </si>
  <si>
    <t>Заходи та роботи з територіальної оборони</t>
  </si>
  <si>
    <t>0218410</t>
  </si>
  <si>
    <t>8410</t>
  </si>
  <si>
    <t>0830</t>
  </si>
  <si>
    <t>Фінансова підтримка засобів масової інформації</t>
  </si>
  <si>
    <t>Інформаційне забезпечення населення телевізійним та інформаційним продуктом комунального  підприємства Телекомпанії "Прилуки" Прилуцької міської ради на 2021 -2024 роки</t>
  </si>
  <si>
    <t>0600000</t>
  </si>
  <si>
    <t>Управлiння освiти Прилуцької мiської ради</t>
  </si>
  <si>
    <t>0610000</t>
  </si>
  <si>
    <t>0611010</t>
  </si>
  <si>
    <t>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</si>
  <si>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</si>
  <si>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</si>
  <si>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</si>
  <si>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</si>
  <si>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</si>
  <si>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 за рахунок коштів місцевого бюджету</t>
  </si>
  <si>
    <t>Крок за кроком до здоров"я Прилуцької загальноосвітньої школи  І-ІІІ ступенів №14 на 2022-2026 роки</t>
  </si>
  <si>
    <t>Рішення№16від 06.03.2022р Прилуцької міської ради 16(позачергової)сесії 8 скликання</t>
  </si>
  <si>
    <t>0611142</t>
  </si>
  <si>
    <t>1142</t>
  </si>
  <si>
    <t>0990</t>
  </si>
  <si>
    <t>Інші програми та заходи у сфері освіти</t>
  </si>
  <si>
    <t>Рішення№12 від 06.03.2022  Прилуцької міської ради 16(позачергової)сесії 8 скликання</t>
  </si>
  <si>
    <t>0617413</t>
  </si>
  <si>
    <t>7413</t>
  </si>
  <si>
    <t>0451</t>
  </si>
  <si>
    <t>Інші заходи у сфері автотранспорту</t>
  </si>
  <si>
    <t>0800000</t>
  </si>
  <si>
    <t>Управлiння соцiального захисту населення Прилуцької мiської ради Чернігівської області</t>
  </si>
  <si>
    <t>0810000</t>
  </si>
  <si>
    <t>3031</t>
  </si>
  <si>
    <t>Надання інших пільг окремим категоріям громадян відповідно до законодавства</t>
  </si>
  <si>
    <t>0813032</t>
  </si>
  <si>
    <t>3032</t>
  </si>
  <si>
    <t>1070</t>
  </si>
  <si>
    <t>Надання пільг окремим категоріям громадян з оплати послуг зв`язку</t>
  </si>
  <si>
    <t>0813033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</si>
  <si>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</si>
  <si>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</si>
  <si>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</si>
  <si>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</si>
  <si>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</si>
  <si>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0813060</t>
  </si>
  <si>
    <t>3060</t>
  </si>
  <si>
    <t>Оздоровлення громадян, які постраждали внаслідок Чорнобильської катастрофи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</si>
  <si>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</si>
  <si>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</si>
  <si>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</si>
  <si>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Пільги місцевої влади на оплату житлово-комунальних послуг та послуг зв’язку особам, які захищали незалежність, суверенітет та територіальну цілісність  України, сім"ям воїнів ,загиблих (померлих) в Афганістані та учасникам АТО/ООС,  особам з інвалідністю</t>
  </si>
  <si>
    <t>Рішення№22 від 06.03.2022р Прилуцької міської ради 16(позачергової)сесії 8 скликання</t>
  </si>
  <si>
    <t>0813242</t>
  </si>
  <si>
    <t>1200000</t>
  </si>
  <si>
    <t>Управлiння житлово - комунального господарства Прилуцької мiської ради</t>
  </si>
  <si>
    <t>1210000</t>
  </si>
  <si>
    <t>1216030</t>
  </si>
  <si>
    <t>6030</t>
  </si>
  <si>
    <t>0620</t>
  </si>
  <si>
    <t>Організація благоустрою населених пунктів</t>
  </si>
  <si>
    <t>УСЬОГО</t>
  </si>
  <si>
    <t>X</t>
  </si>
  <si>
    <t>Начальник фінансового управління</t>
  </si>
  <si>
    <t>О.І.Ворона</t>
  </si>
  <si>
    <t>міської ради</t>
  </si>
  <si>
    <t>ЗАТВЕРДЖЕНО</t>
  </si>
  <si>
    <t>Рішення міської ради</t>
  </si>
  <si>
    <t>(_____ сесія 8 скликання)</t>
  </si>
  <si>
    <t>____________202__ року №_____</t>
  </si>
  <si>
    <t>Надання населенню вторинної медичної допомоги на 2024 рік</t>
  </si>
  <si>
    <t>Надання медичних послуг дитячому населенню на 2024 рік</t>
  </si>
  <si>
    <t>Надання стоматологічної допомоги мешканцям м.Прилуки на 2024 рік</t>
  </si>
  <si>
    <t>Надання населенню  первинної медичної допомоги на 2024 рік</t>
  </si>
  <si>
    <t>Забезпечення пільговими та безоплатними лікарськими й технічними засобами дитячого населення на 2024 рік</t>
  </si>
  <si>
    <t>Відзначення державних та професійних свят, ювілейних дат, заохочення за заслуги перед  територіальною громадою міста Прилуки
на 2023-2025 роки</t>
  </si>
  <si>
    <t>Звільнення від батьківської плати 
за  харчування дітей із  сімей загиблих або таких, які пропали безвісти Захисників і Захисниць, учасників боових дій на території інших країн на 2024 рік</t>
  </si>
  <si>
    <t>Звільнення від батьківської плати 
за  харчування дітей із  сімей учасників АТО (ООС),
дітей із сімей загиблих або таких, які пропали безвісти Захисників і Захисниць, учасників боових дій на території інших країн на 2024 рік</t>
  </si>
  <si>
    <t>Територіальна оборона м.Прилуки на 2024 рік</t>
  </si>
  <si>
    <t>Харчування учнів 1-4 класів  закладів загальної середньої освіти міста у 2024 році</t>
  </si>
  <si>
    <t>Забезпечення пільгового перевезення дітей шкільного віку громадським автотранспортом на міських автобусних маршрутах загального користування у 2024 році</t>
  </si>
  <si>
    <t>Фінансування пільг на оплату послуг зв"язку, компенсацію за пільговий проїзд окремих категорій громадян та інших пільг з міського бюджету на 2024 рік</t>
  </si>
  <si>
    <t>Забезпечення санаторно-курортним лікуванням осіб,які постраждали внаслідок Чорнобильської катастрофи на 2023-2025 роки віднесених до категорії 1</t>
  </si>
  <si>
    <t>Забезпечення санаторно-курортним лікуванням осіб,які постраждали внаслідок Чорнобильської катастрофи на 2023-2025 роки віднесених до категорії 2-3</t>
  </si>
  <si>
    <t>Компенсація фізичними особам, які надають соціальні послуги на непрофесійній основі на 2023-2025 роки</t>
  </si>
  <si>
    <t>Підтримка та розвиток учнівської 
молоді міста на 2022-2024 рок "Обдарованість"</t>
  </si>
  <si>
    <t>Рішення№34від 04.11.2023р Прилуцької міської ради 46(позачергової)сесії 8 скликання</t>
  </si>
  <si>
    <t>Рішення№31 від 04,11,2023Прилуцької міської ради 46(поз)сесії 8 скликання</t>
  </si>
  <si>
    <t>Рішення№25 від 07,07,2023Прилуцької міської ради 41(поз)сесії 8 скликання</t>
  </si>
  <si>
    <t>Рішення№8 від 07.07.2023  Прилуцької міської ради 41(позачергової)сесії 8 скликання</t>
  </si>
  <si>
    <t>Рішення№9 від 07.07.2023  Прилуцької міської ради 41(позачергової)сесії 8 скликання</t>
  </si>
  <si>
    <t>Рішення№7 від 07.07.2023  Прилуцької міської ради 41(позачергової)сесії 8 скликання</t>
  </si>
  <si>
    <t>Санаторно-курортне оздоровлення осіб з інвалідністю внаслідок загального захворювання та з дитинства на  2024-2026 роках</t>
  </si>
  <si>
    <t xml:space="preserve">Забезпечення санаторно-курортним лікуванням учасників бойових дій на території інших держав у 2023- 2025 роках </t>
  </si>
  <si>
    <t>Рішення№10 від 07.07.2023р Прилуцької міської ради 41(позачергової)сесії 8 скликання</t>
  </si>
  <si>
    <t>Рішення№12 від 07.07.2023р Прилуцької міської ради 41(позачергової)сесії 8 скликання</t>
  </si>
  <si>
    <t>Забезпечення санаторно-курортним лікуванням постраждалих учасників Революції Гідності, учасників антитерористичної операції та осіб, які здійснювали заходи із забезпечення національної безпеки і оборони, відсічі і стримування збройної агресії Російської Федерації у донецькій і луганській оластях та осіб які брали участь у заходах необхіднихдля забезпечення оборониУкраїни захисту безпеки населення інтересів державиу звязку з військовою агресією Російської Федерації проти України,членів сімей загиблих(померлих) таких осіб у 2023-2025 роках</t>
  </si>
  <si>
    <t>Програма національно-патриотичного виховання в м. Прилуки на 2024-2025 роки</t>
  </si>
  <si>
    <t>Молодь м. Прилуки на 2022-2025 роки</t>
  </si>
  <si>
    <t>Розвиток фізичної культури та спорту в м. Прилуки на 2024-2025 роки</t>
  </si>
  <si>
    <t xml:space="preserve">Відділ сім"ї, молоді та спорту міської ради </t>
  </si>
  <si>
    <t>Рішення №29 від 07.07.2023р Прилуцької міської ради 41(позачергової)сесії 8 скликання</t>
  </si>
  <si>
    <t>Відшкодування коштів за зубопротезування та лікування окремим пільговим категоріям населення на 2024 рік</t>
  </si>
  <si>
    <t>Рішення№17 від 07.07.2023р Прилуцької міської ради 41(позачергової)сесії 8 скликання</t>
  </si>
  <si>
    <t>Рішення№18 від 07.07.2023р Прилуцької міської ради 41(позачергової)сесії 8 скликання</t>
  </si>
  <si>
    <t>Міська цільова програма Житлово-комунального господарства та організація благоустрію міста Прилуки у 2024 році</t>
  </si>
  <si>
    <t>Використання електроенергії для зовнішнього освітлення вулиць та світлофорних обєктів у м.Прилуки на 2024 рік</t>
  </si>
  <si>
    <t>Утримання безпритульних тварин у реабілітаційному  центрі м.Прилуки на 2024 рік</t>
  </si>
  <si>
    <t>"На варті чистоти і порядку" 2024 рік</t>
  </si>
  <si>
    <t>Надання медичних послуг дитячому населенню міста Прилуки в закладах  освіти на 2024 рік</t>
  </si>
  <si>
    <t>Облаштування позаміського закладу оздоровлення та відпочинку дітей "Берізка" на базі КП "Санаторій Берізка" на 2024 рік</t>
  </si>
  <si>
    <t>0813031</t>
  </si>
  <si>
    <t>0813180</t>
  </si>
  <si>
    <t>0813192</t>
  </si>
  <si>
    <t>Заходи державної політики із забезпечення рівних прав та можливостей жінок та чоловіків</t>
  </si>
  <si>
    <t>Програма підтримки сім"ї, забезпечення гендерної рівності, протидії домашньому насильству та протидії торгівлі людьми на період 2024-2025 роки</t>
  </si>
  <si>
    <t>Розподіл витрат  бюджету Прилуцької міської територіальної громади на реалізацію місцевих/регіональних програм у 2024 році</t>
  </si>
</sst>
</file>

<file path=xl/styles.xml><?xml version="1.0" encoding="utf-8"?>
<styleSheet xmlns="http://schemas.openxmlformats.org/spreadsheetml/2006/main">
  <numFmts count="2">
    <numFmt numFmtId="164" formatCode="#,##0.00;\-#,##0.00;#,&quot;-&quot;"/>
    <numFmt numFmtId="165" formatCode="#,##0.00_ ;\-#,##0.00\ "/>
  </numFmts>
  <fonts count="8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u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0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quotePrefix="1" applyFont="1" applyAlignment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left"/>
    </xf>
    <xf numFmtId="0" fontId="6" fillId="0" borderId="0" xfId="0" applyFont="1"/>
    <xf numFmtId="4" fontId="7" fillId="0" borderId="0" xfId="0" applyNumberFormat="1" applyFont="1" applyFill="1" applyBorder="1" applyAlignment="1">
      <alignment horizontal="left" vertical="center"/>
    </xf>
    <xf numFmtId="165" fontId="0" fillId="0" borderId="0" xfId="0" applyNumberFormat="1"/>
    <xf numFmtId="0" fontId="0" fillId="3" borderId="1" xfId="0" applyFill="1" applyBorder="1" applyAlignment="1">
      <alignment vertical="center" wrapText="1"/>
    </xf>
    <xf numFmtId="0" fontId="0" fillId="3" borderId="1" xfId="0" quotePrefix="1" applyFill="1" applyBorder="1" applyAlignment="1">
      <alignment vertical="center" wrapText="1"/>
    </xf>
    <xf numFmtId="164" fontId="0" fillId="3" borderId="1" xfId="0" applyNumberFormat="1" applyFill="1" applyBorder="1" applyAlignment="1">
      <alignment horizontal="right" vertical="center"/>
    </xf>
    <xf numFmtId="0" fontId="0" fillId="3" borderId="0" xfId="0" applyFill="1"/>
    <xf numFmtId="165" fontId="0" fillId="3" borderId="0" xfId="0" applyNumberFormat="1" applyFill="1"/>
    <xf numFmtId="0" fontId="0" fillId="3" borderId="1" xfId="0" applyFill="1" applyBorder="1" applyAlignment="1">
      <alignment horizontal="left" vertical="center" wrapText="1"/>
    </xf>
    <xf numFmtId="0" fontId="0" fillId="3" borderId="1" xfId="0" quotePrefix="1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1" xfId="0" quotePrefix="1" applyFill="1" applyBorder="1" applyAlignment="1">
      <alignment vertical="center" wrapText="1"/>
    </xf>
    <xf numFmtId="164" fontId="0" fillId="4" borderId="1" xfId="0" applyNumberFormat="1" applyFill="1" applyBorder="1" applyAlignment="1">
      <alignment horizontal="right" vertical="center"/>
    </xf>
    <xf numFmtId="0" fontId="1" fillId="4" borderId="1" xfId="0" quotePrefix="1" applyFont="1" applyFill="1" applyBorder="1" applyAlignment="1">
      <alignment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0" fillId="4" borderId="0" xfId="0" applyFill="1"/>
    <xf numFmtId="0" fontId="0" fillId="3" borderId="1" xfId="0" applyFill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49" fontId="0" fillId="3" borderId="1" xfId="0" applyNumberFormat="1" applyFill="1" applyBorder="1" applyAlignment="1">
      <alignment vertical="center" wrapText="1"/>
    </xf>
    <xf numFmtId="49" fontId="0" fillId="3" borderId="1" xfId="0" applyNumberForma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quotePrefix="1" applyFont="1" applyFill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right" vertical="center"/>
    </xf>
    <xf numFmtId="0" fontId="0" fillId="3" borderId="1" xfId="0" applyFill="1" applyBorder="1" applyAlignment="1" applyProtection="1">
      <alignment vertical="center" wrapText="1"/>
      <protection locked="0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1"/>
  <sheetViews>
    <sheetView tabSelected="1" topLeftCell="A64" workbookViewId="0">
      <selection activeCell="H5" sqref="H5"/>
    </sheetView>
  </sheetViews>
  <sheetFormatPr defaultRowHeight="13.8"/>
  <cols>
    <col min="1" max="1" width="12" customWidth="1"/>
    <col min="2" max="2" width="6.44140625" customWidth="1"/>
    <col min="3" max="3" width="7.33203125" hidden="1" customWidth="1"/>
    <col min="4" max="6" width="40.6640625" customWidth="1"/>
    <col min="7" max="10" width="15.6640625" customWidth="1"/>
    <col min="12" max="12" width="12.6640625" bestFit="1" customWidth="1"/>
  </cols>
  <sheetData>
    <row r="1" spans="1:12" ht="18">
      <c r="H1" s="9" t="s">
        <v>137</v>
      </c>
    </row>
    <row r="2" spans="1:12" ht="18">
      <c r="H2" s="9" t="s">
        <v>138</v>
      </c>
    </row>
    <row r="3" spans="1:12" ht="18">
      <c r="H3" s="9" t="s">
        <v>139</v>
      </c>
    </row>
    <row r="4" spans="1:12" ht="18">
      <c r="H4" s="9" t="s">
        <v>140</v>
      </c>
    </row>
    <row r="5" spans="1:12" ht="18">
      <c r="H5" s="10" t="s">
        <v>0</v>
      </c>
    </row>
    <row r="7" spans="1:12">
      <c r="A7" s="35" t="s">
        <v>187</v>
      </c>
      <c r="B7" s="36"/>
      <c r="C7" s="36"/>
      <c r="D7" s="36"/>
      <c r="E7" s="36"/>
      <c r="F7" s="36"/>
      <c r="G7" s="36"/>
      <c r="H7" s="36"/>
      <c r="I7" s="36"/>
      <c r="J7" s="36"/>
    </row>
    <row r="9" spans="1:12">
      <c r="A9" s="1" t="s">
        <v>1</v>
      </c>
    </row>
    <row r="10" spans="1:12">
      <c r="A10" t="s">
        <v>2</v>
      </c>
      <c r="J10" s="2" t="s">
        <v>3</v>
      </c>
    </row>
    <row r="11" spans="1:12">
      <c r="A11" s="37" t="s">
        <v>4</v>
      </c>
      <c r="B11" s="37" t="s">
        <v>5</v>
      </c>
      <c r="C11" s="37" t="s">
        <v>6</v>
      </c>
      <c r="D11" s="38" t="s">
        <v>7</v>
      </c>
      <c r="E11" s="38" t="s">
        <v>8</v>
      </c>
      <c r="F11" s="37" t="s">
        <v>9</v>
      </c>
      <c r="G11" s="39" t="s">
        <v>10</v>
      </c>
      <c r="H11" s="38" t="s">
        <v>11</v>
      </c>
      <c r="I11" s="38" t="s">
        <v>12</v>
      </c>
      <c r="J11" s="38"/>
    </row>
    <row r="12" spans="1:12" ht="68.099999999999994" customHeight="1">
      <c r="A12" s="38"/>
      <c r="B12" s="38"/>
      <c r="C12" s="38"/>
      <c r="D12" s="38"/>
      <c r="E12" s="38"/>
      <c r="F12" s="38"/>
      <c r="G12" s="39"/>
      <c r="H12" s="38"/>
      <c r="I12" s="3" t="s">
        <v>13</v>
      </c>
      <c r="J12" s="3" t="s">
        <v>14</v>
      </c>
      <c r="L12" s="11"/>
    </row>
    <row r="13" spans="1:12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  <c r="G13" s="26">
        <v>7</v>
      </c>
      <c r="H13" s="3">
        <v>8</v>
      </c>
      <c r="I13" s="4">
        <v>9</v>
      </c>
      <c r="J13" s="4">
        <v>10</v>
      </c>
    </row>
    <row r="14" spans="1:12">
      <c r="A14" s="19" t="s">
        <v>15</v>
      </c>
      <c r="B14" s="19" t="s">
        <v>16</v>
      </c>
      <c r="C14" s="19" t="s">
        <v>16</v>
      </c>
      <c r="D14" s="23" t="s">
        <v>17</v>
      </c>
      <c r="E14" s="23" t="s">
        <v>16</v>
      </c>
      <c r="F14" s="23" t="s">
        <v>16</v>
      </c>
      <c r="G14" s="24">
        <f>G15</f>
        <v>62151500</v>
      </c>
      <c r="H14" s="24">
        <f>H15</f>
        <v>46701500</v>
      </c>
      <c r="I14" s="24">
        <v>15450000</v>
      </c>
      <c r="J14" s="24">
        <v>15450000</v>
      </c>
    </row>
    <row r="15" spans="1:12">
      <c r="A15" s="19" t="s">
        <v>18</v>
      </c>
      <c r="B15" s="19" t="s">
        <v>16</v>
      </c>
      <c r="C15" s="19" t="s">
        <v>16</v>
      </c>
      <c r="D15" s="23" t="s">
        <v>17</v>
      </c>
      <c r="E15" s="23" t="s">
        <v>16</v>
      </c>
      <c r="F15" s="23" t="s">
        <v>16</v>
      </c>
      <c r="G15" s="24">
        <f>G16+G17+G18+G19+G20+G21+G22+G23+G24+G25+G26+G27+G28+G29+G30+G31+G32+G33</f>
        <v>62151500</v>
      </c>
      <c r="H15" s="24">
        <f>H16+H17+H18+H19+H20+H21+H22+H24+H25+H26+H27+H28+H29+H30+H31+H32+H33+H23</f>
        <v>46701500</v>
      </c>
      <c r="I15" s="24">
        <f>I16+I17+I18+I32</f>
        <v>15450000</v>
      </c>
      <c r="J15" s="24">
        <f>J16+J17+J18+J32</f>
        <v>15450000</v>
      </c>
    </row>
    <row r="16" spans="1:12" s="15" customFormat="1" ht="41.4">
      <c r="A16" s="12" t="s">
        <v>19</v>
      </c>
      <c r="B16" s="12" t="s">
        <v>20</v>
      </c>
      <c r="C16" s="12" t="s">
        <v>21</v>
      </c>
      <c r="D16" s="13" t="s">
        <v>22</v>
      </c>
      <c r="E16" s="13" t="s">
        <v>23</v>
      </c>
      <c r="F16" s="13" t="s">
        <v>172</v>
      </c>
      <c r="G16" s="14">
        <f>H16+I160</f>
        <v>2000000</v>
      </c>
      <c r="H16" s="14">
        <v>2000000</v>
      </c>
      <c r="I16" s="14">
        <v>0</v>
      </c>
      <c r="J16" s="14">
        <v>0</v>
      </c>
    </row>
    <row r="17" spans="1:10" s="15" customFormat="1" ht="27.6">
      <c r="A17" s="12" t="s">
        <v>24</v>
      </c>
      <c r="B17" s="12" t="s">
        <v>25</v>
      </c>
      <c r="C17" s="12" t="s">
        <v>26</v>
      </c>
      <c r="D17" s="13" t="s">
        <v>27</v>
      </c>
      <c r="E17" s="13" t="s">
        <v>141</v>
      </c>
      <c r="F17" s="13"/>
      <c r="G17" s="14">
        <f>H17+I17</f>
        <v>26673000</v>
      </c>
      <c r="H17" s="14">
        <v>20523000</v>
      </c>
      <c r="I17" s="14">
        <v>6150000</v>
      </c>
      <c r="J17" s="14">
        <v>6150000</v>
      </c>
    </row>
    <row r="18" spans="1:10" s="15" customFormat="1" ht="27.6">
      <c r="A18" s="12" t="s">
        <v>24</v>
      </c>
      <c r="B18" s="12" t="s">
        <v>25</v>
      </c>
      <c r="C18" s="12" t="s">
        <v>26</v>
      </c>
      <c r="D18" s="13" t="s">
        <v>27</v>
      </c>
      <c r="E18" s="13" t="s">
        <v>142</v>
      </c>
      <c r="F18" s="13"/>
      <c r="G18" s="14">
        <f>H18+I18</f>
        <v>7700000</v>
      </c>
      <c r="H18" s="14">
        <v>3400000</v>
      </c>
      <c r="I18" s="14">
        <v>4300000</v>
      </c>
      <c r="J18" s="14">
        <v>4300000</v>
      </c>
    </row>
    <row r="19" spans="1:10" s="15" customFormat="1" ht="27.6">
      <c r="A19" s="12" t="s">
        <v>28</v>
      </c>
      <c r="B19" s="12" t="s">
        <v>29</v>
      </c>
      <c r="C19" s="12" t="s">
        <v>30</v>
      </c>
      <c r="D19" s="13" t="s">
        <v>31</v>
      </c>
      <c r="E19" s="13" t="s">
        <v>143</v>
      </c>
      <c r="F19" s="13"/>
      <c r="G19" s="14">
        <f>H19+I163</f>
        <v>389000</v>
      </c>
      <c r="H19" s="14">
        <v>389000</v>
      </c>
      <c r="I19" s="14">
        <v>0</v>
      </c>
      <c r="J19" s="14">
        <v>0</v>
      </c>
    </row>
    <row r="20" spans="1:10" s="15" customFormat="1" ht="41.4">
      <c r="A20" s="12" t="s">
        <v>32</v>
      </c>
      <c r="B20" s="12" t="s">
        <v>33</v>
      </c>
      <c r="C20" s="12" t="s">
        <v>34</v>
      </c>
      <c r="D20" s="13" t="s">
        <v>35</v>
      </c>
      <c r="E20" s="13" t="s">
        <v>144</v>
      </c>
      <c r="F20" s="13"/>
      <c r="G20" s="14">
        <f>H20+I165</f>
        <v>1612000</v>
      </c>
      <c r="H20" s="14">
        <v>1612000</v>
      </c>
      <c r="I20" s="14">
        <v>0</v>
      </c>
      <c r="J20" s="14">
        <v>0</v>
      </c>
    </row>
    <row r="21" spans="1:10" s="15" customFormat="1" ht="41.4">
      <c r="A21" s="12" t="s">
        <v>36</v>
      </c>
      <c r="B21" s="12" t="s">
        <v>37</v>
      </c>
      <c r="C21" s="12" t="s">
        <v>38</v>
      </c>
      <c r="D21" s="13" t="s">
        <v>39</v>
      </c>
      <c r="E21" s="13" t="s">
        <v>145</v>
      </c>
      <c r="F21" s="13"/>
      <c r="G21" s="14">
        <f>H21+I166</f>
        <v>400000</v>
      </c>
      <c r="H21" s="14">
        <v>400000</v>
      </c>
      <c r="I21" s="14">
        <v>0</v>
      </c>
      <c r="J21" s="14">
        <v>0</v>
      </c>
    </row>
    <row r="22" spans="1:10" s="15" customFormat="1" ht="27.6">
      <c r="A22" s="12" t="s">
        <v>40</v>
      </c>
      <c r="B22" s="12" t="s">
        <v>41</v>
      </c>
      <c r="C22" s="12" t="s">
        <v>42</v>
      </c>
      <c r="D22" s="13" t="s">
        <v>43</v>
      </c>
      <c r="E22" s="13" t="s">
        <v>180</v>
      </c>
      <c r="F22" s="13"/>
      <c r="G22" s="14">
        <f>H22+I167</f>
        <v>5704000</v>
      </c>
      <c r="H22" s="14">
        <v>5704000</v>
      </c>
      <c r="I22" s="14">
        <v>0</v>
      </c>
      <c r="J22" s="14">
        <v>0</v>
      </c>
    </row>
    <row r="23" spans="1:10" s="15" customFormat="1" ht="43.5" customHeight="1">
      <c r="A23" s="28" t="s">
        <v>40</v>
      </c>
      <c r="B23" s="12">
        <v>2152</v>
      </c>
      <c r="C23" s="12"/>
      <c r="D23" s="27" t="s">
        <v>43</v>
      </c>
      <c r="E23" s="12" t="s">
        <v>173</v>
      </c>
      <c r="F23" s="13"/>
      <c r="G23" s="14">
        <f>H23+I168</f>
        <v>805000</v>
      </c>
      <c r="H23" s="14">
        <v>805000</v>
      </c>
      <c r="I23" s="14"/>
      <c r="J23" s="14"/>
    </row>
    <row r="24" spans="1:10" s="15" customFormat="1" ht="41.4">
      <c r="A24" s="12" t="s">
        <v>45</v>
      </c>
      <c r="B24" s="12" t="s">
        <v>46</v>
      </c>
      <c r="C24" s="12" t="s">
        <v>47</v>
      </c>
      <c r="D24" s="13" t="s">
        <v>48</v>
      </c>
      <c r="E24" s="13" t="s">
        <v>49</v>
      </c>
      <c r="F24" s="13" t="s">
        <v>50</v>
      </c>
      <c r="G24" s="14">
        <f>H24+I171</f>
        <v>90000</v>
      </c>
      <c r="H24" s="14">
        <v>90000</v>
      </c>
      <c r="I24" s="14">
        <v>0</v>
      </c>
      <c r="J24" s="14">
        <v>0</v>
      </c>
    </row>
    <row r="25" spans="1:10" s="15" customFormat="1" ht="27.6">
      <c r="A25" s="12" t="s">
        <v>51</v>
      </c>
      <c r="B25" s="12" t="s">
        <v>52</v>
      </c>
      <c r="C25" s="12" t="s">
        <v>53</v>
      </c>
      <c r="D25" s="13" t="s">
        <v>54</v>
      </c>
      <c r="E25" s="13" t="s">
        <v>55</v>
      </c>
      <c r="F25" s="13" t="s">
        <v>158</v>
      </c>
      <c r="G25" s="14">
        <f>H25+I172</f>
        <v>3150000</v>
      </c>
      <c r="H25" s="14">
        <v>3150000</v>
      </c>
      <c r="I25" s="14">
        <v>0</v>
      </c>
      <c r="J25" s="14">
        <v>0</v>
      </c>
    </row>
    <row r="26" spans="1:10" s="15" customFormat="1" ht="55.2">
      <c r="A26" s="12" t="s">
        <v>51</v>
      </c>
      <c r="B26" s="12" t="s">
        <v>52</v>
      </c>
      <c r="C26" s="12" t="s">
        <v>53</v>
      </c>
      <c r="D26" s="13" t="s">
        <v>54</v>
      </c>
      <c r="E26" s="13" t="s">
        <v>146</v>
      </c>
      <c r="F26" s="13" t="s">
        <v>159</v>
      </c>
      <c r="G26" s="14">
        <f>H26+I173</f>
        <v>394000</v>
      </c>
      <c r="H26" s="14">
        <v>394000</v>
      </c>
      <c r="I26" s="14">
        <v>0</v>
      </c>
      <c r="J26" s="14">
        <v>0</v>
      </c>
    </row>
    <row r="27" spans="1:10" s="15" customFormat="1" ht="41.4">
      <c r="A27" s="12" t="s">
        <v>57</v>
      </c>
      <c r="B27" s="12" t="s">
        <v>58</v>
      </c>
      <c r="C27" s="12" t="s">
        <v>59</v>
      </c>
      <c r="D27" s="13" t="s">
        <v>60</v>
      </c>
      <c r="E27" s="13" t="s">
        <v>181</v>
      </c>
      <c r="F27" s="13"/>
      <c r="G27" s="14">
        <f>H27+I175</f>
        <v>197000</v>
      </c>
      <c r="H27" s="14">
        <v>197000</v>
      </c>
      <c r="I27" s="14">
        <v>0</v>
      </c>
      <c r="J27" s="14">
        <v>0</v>
      </c>
    </row>
    <row r="28" spans="1:10" s="15" customFormat="1" ht="27.6">
      <c r="A28" s="12" t="s">
        <v>61</v>
      </c>
      <c r="B28" s="12" t="s">
        <v>62</v>
      </c>
      <c r="C28" s="12" t="s">
        <v>59</v>
      </c>
      <c r="D28" s="13" t="s">
        <v>63</v>
      </c>
      <c r="E28" s="13" t="s">
        <v>179</v>
      </c>
      <c r="F28" s="13"/>
      <c r="G28" s="14">
        <f>H28+I176</f>
        <v>1918800</v>
      </c>
      <c r="H28" s="14">
        <v>1918800</v>
      </c>
      <c r="I28" s="14">
        <v>0</v>
      </c>
      <c r="J28" s="14">
        <v>0</v>
      </c>
    </row>
    <row r="29" spans="1:10" s="15" customFormat="1" ht="27.6">
      <c r="A29" s="12" t="s">
        <v>61</v>
      </c>
      <c r="B29" s="12" t="s">
        <v>62</v>
      </c>
      <c r="C29" s="12" t="s">
        <v>59</v>
      </c>
      <c r="D29" s="13" t="s">
        <v>63</v>
      </c>
      <c r="E29" s="13" t="s">
        <v>178</v>
      </c>
      <c r="F29" s="13"/>
      <c r="G29" s="14">
        <f>H29+I177</f>
        <v>1860000</v>
      </c>
      <c r="H29" s="14">
        <v>1860000</v>
      </c>
      <c r="I29" s="14">
        <v>0</v>
      </c>
      <c r="J29" s="14">
        <v>0</v>
      </c>
    </row>
    <row r="30" spans="1:10" s="15" customFormat="1" ht="27.6">
      <c r="A30" s="12" t="s">
        <v>61</v>
      </c>
      <c r="B30" s="12" t="s">
        <v>62</v>
      </c>
      <c r="C30" s="12" t="s">
        <v>59</v>
      </c>
      <c r="D30" s="13" t="s">
        <v>63</v>
      </c>
      <c r="E30" s="13" t="s">
        <v>64</v>
      </c>
      <c r="F30" s="13"/>
      <c r="G30" s="14">
        <f>H30+I178</f>
        <v>508700</v>
      </c>
      <c r="H30" s="14">
        <v>508700</v>
      </c>
      <c r="I30" s="14">
        <v>0</v>
      </c>
      <c r="J30" s="14">
        <v>0</v>
      </c>
    </row>
    <row r="31" spans="1:10" s="15" customFormat="1" ht="27.6">
      <c r="A31" s="12" t="s">
        <v>65</v>
      </c>
      <c r="B31" s="12" t="s">
        <v>66</v>
      </c>
      <c r="C31" s="12" t="s">
        <v>67</v>
      </c>
      <c r="D31" s="13" t="s">
        <v>68</v>
      </c>
      <c r="E31" s="13" t="s">
        <v>69</v>
      </c>
      <c r="F31" s="13" t="s">
        <v>157</v>
      </c>
      <c r="G31" s="14">
        <f>H31+I179</f>
        <v>600000</v>
      </c>
      <c r="H31" s="14">
        <v>600000</v>
      </c>
      <c r="I31" s="14">
        <v>0</v>
      </c>
      <c r="J31" s="14">
        <v>0</v>
      </c>
    </row>
    <row r="32" spans="1:10" s="15" customFormat="1">
      <c r="A32" s="12" t="s">
        <v>71</v>
      </c>
      <c r="B32" s="12" t="s">
        <v>72</v>
      </c>
      <c r="C32" s="12" t="s">
        <v>70</v>
      </c>
      <c r="D32" s="13" t="s">
        <v>73</v>
      </c>
      <c r="E32" s="13" t="s">
        <v>149</v>
      </c>
      <c r="F32" s="13"/>
      <c r="G32" s="14">
        <f>H32+I32</f>
        <v>5500000</v>
      </c>
      <c r="H32" s="14">
        <v>500000</v>
      </c>
      <c r="I32" s="14">
        <v>5000000</v>
      </c>
      <c r="J32" s="14">
        <v>5000000</v>
      </c>
    </row>
    <row r="33" spans="1:12" s="15" customFormat="1" ht="69">
      <c r="A33" s="12" t="s">
        <v>74</v>
      </c>
      <c r="B33" s="12" t="s">
        <v>75</v>
      </c>
      <c r="C33" s="12" t="s">
        <v>76</v>
      </c>
      <c r="D33" s="13" t="s">
        <v>77</v>
      </c>
      <c r="E33" s="13" t="s">
        <v>78</v>
      </c>
      <c r="F33" s="13"/>
      <c r="G33" s="14">
        <f>H33+I33</f>
        <v>2650000</v>
      </c>
      <c r="H33" s="14">
        <v>2650000</v>
      </c>
      <c r="I33" s="14">
        <v>0</v>
      </c>
      <c r="J33" s="14">
        <v>0</v>
      </c>
    </row>
    <row r="34" spans="1:12" s="15" customFormat="1">
      <c r="A34" s="19" t="s">
        <v>79</v>
      </c>
      <c r="B34" s="19" t="s">
        <v>16</v>
      </c>
      <c r="C34" s="19" t="s">
        <v>16</v>
      </c>
      <c r="D34" s="23" t="s">
        <v>80</v>
      </c>
      <c r="E34" s="23" t="s">
        <v>16</v>
      </c>
      <c r="F34" s="23" t="s">
        <v>16</v>
      </c>
      <c r="G34" s="24">
        <f>G36+G37+G38+G39+G40+G41</f>
        <v>11047365</v>
      </c>
      <c r="H34" s="24">
        <f>H36+H37+H38+H39+H40+H41</f>
        <v>11047365</v>
      </c>
      <c r="I34" s="24">
        <v>0</v>
      </c>
      <c r="J34" s="24">
        <v>0</v>
      </c>
    </row>
    <row r="35" spans="1:12" s="15" customFormat="1">
      <c r="A35" s="19" t="s">
        <v>81</v>
      </c>
      <c r="B35" s="19" t="s">
        <v>16</v>
      </c>
      <c r="C35" s="19" t="s">
        <v>16</v>
      </c>
      <c r="D35" s="23" t="s">
        <v>80</v>
      </c>
      <c r="E35" s="23" t="s">
        <v>16</v>
      </c>
      <c r="F35" s="23" t="s">
        <v>16</v>
      </c>
      <c r="G35" s="24">
        <f>G36+G37+G38+G39+G40+G41</f>
        <v>11047365</v>
      </c>
      <c r="H35" s="24">
        <f>H36+H37+H38+H39+H40+H41</f>
        <v>11047365</v>
      </c>
      <c r="I35" s="24">
        <v>0</v>
      </c>
      <c r="J35" s="24"/>
    </row>
    <row r="36" spans="1:12" s="15" customFormat="1" ht="69">
      <c r="A36" s="12" t="s">
        <v>82</v>
      </c>
      <c r="B36" s="12" t="s">
        <v>83</v>
      </c>
      <c r="C36" s="12" t="s">
        <v>84</v>
      </c>
      <c r="D36" s="13" t="s">
        <v>85</v>
      </c>
      <c r="E36" s="13" t="s">
        <v>147</v>
      </c>
      <c r="F36" s="13"/>
      <c r="G36" s="14">
        <f t="shared" ref="G36:G41" si="0">H36+I36</f>
        <v>1370180</v>
      </c>
      <c r="H36" s="14">
        <v>1370180</v>
      </c>
      <c r="I36" s="14">
        <v>0</v>
      </c>
      <c r="J36" s="14">
        <v>0</v>
      </c>
    </row>
    <row r="37" spans="1:12" s="15" customFormat="1" ht="82.8">
      <c r="A37" s="12" t="s">
        <v>86</v>
      </c>
      <c r="B37" s="12" t="s">
        <v>87</v>
      </c>
      <c r="C37" s="12" t="s">
        <v>88</v>
      </c>
      <c r="D37" s="13" t="s">
        <v>89</v>
      </c>
      <c r="E37" s="13" t="s">
        <v>148</v>
      </c>
      <c r="F37" s="13" t="s">
        <v>16</v>
      </c>
      <c r="G37" s="14">
        <f t="shared" si="0"/>
        <v>3889910</v>
      </c>
      <c r="H37" s="14">
        <v>3889910</v>
      </c>
      <c r="I37" s="14">
        <v>0</v>
      </c>
      <c r="J37" s="14">
        <v>0</v>
      </c>
    </row>
    <row r="38" spans="1:12" s="15" customFormat="1" ht="41.4">
      <c r="A38" s="12" t="s">
        <v>86</v>
      </c>
      <c r="B38" s="12" t="s">
        <v>87</v>
      </c>
      <c r="C38" s="12" t="s">
        <v>88</v>
      </c>
      <c r="D38" s="13" t="s">
        <v>89</v>
      </c>
      <c r="E38" s="13" t="s">
        <v>150</v>
      </c>
      <c r="F38" s="13"/>
      <c r="G38" s="14">
        <f t="shared" si="0"/>
        <v>4711540</v>
      </c>
      <c r="H38" s="14">
        <v>4711540</v>
      </c>
      <c r="I38" s="14">
        <v>0</v>
      </c>
      <c r="J38" s="14">
        <v>0</v>
      </c>
    </row>
    <row r="39" spans="1:12" s="15" customFormat="1" ht="41.4">
      <c r="A39" s="12" t="s">
        <v>86</v>
      </c>
      <c r="B39" s="12" t="s">
        <v>87</v>
      </c>
      <c r="C39" s="12" t="s">
        <v>88</v>
      </c>
      <c r="D39" s="13" t="s">
        <v>89</v>
      </c>
      <c r="E39" s="13" t="s">
        <v>90</v>
      </c>
      <c r="F39" s="13" t="s">
        <v>91</v>
      </c>
      <c r="G39" s="14">
        <f t="shared" si="0"/>
        <v>342400</v>
      </c>
      <c r="H39" s="14">
        <v>342400</v>
      </c>
      <c r="I39" s="14">
        <v>0</v>
      </c>
      <c r="J39" s="14">
        <v>0</v>
      </c>
    </row>
    <row r="40" spans="1:12" s="15" customFormat="1" ht="27.6">
      <c r="A40" s="12" t="s">
        <v>92</v>
      </c>
      <c r="B40" s="12" t="s">
        <v>93</v>
      </c>
      <c r="C40" s="12" t="s">
        <v>94</v>
      </c>
      <c r="D40" s="13" t="s">
        <v>95</v>
      </c>
      <c r="E40" s="13" t="s">
        <v>156</v>
      </c>
      <c r="F40" s="13" t="s">
        <v>96</v>
      </c>
      <c r="G40" s="14">
        <f t="shared" si="0"/>
        <v>254535</v>
      </c>
      <c r="H40" s="14">
        <v>254535</v>
      </c>
      <c r="I40" s="14">
        <v>0</v>
      </c>
      <c r="J40" s="14">
        <v>0</v>
      </c>
    </row>
    <row r="41" spans="1:12" s="15" customFormat="1" ht="55.2">
      <c r="A41" s="12" t="s">
        <v>97</v>
      </c>
      <c r="B41" s="12" t="s">
        <v>98</v>
      </c>
      <c r="C41" s="12" t="s">
        <v>99</v>
      </c>
      <c r="D41" s="13" t="s">
        <v>100</v>
      </c>
      <c r="E41" s="13" t="s">
        <v>151</v>
      </c>
      <c r="F41" s="13"/>
      <c r="G41" s="14">
        <f t="shared" si="0"/>
        <v>478800</v>
      </c>
      <c r="H41" s="14">
        <v>478800</v>
      </c>
      <c r="I41" s="14">
        <v>0</v>
      </c>
      <c r="J41" s="14">
        <v>0</v>
      </c>
    </row>
    <row r="42" spans="1:12" s="15" customFormat="1" ht="27.6">
      <c r="A42" s="19" t="s">
        <v>101</v>
      </c>
      <c r="B42" s="19" t="s">
        <v>16</v>
      </c>
      <c r="C42" s="19" t="s">
        <v>16</v>
      </c>
      <c r="D42" s="23" t="s">
        <v>102</v>
      </c>
      <c r="E42" s="23" t="s">
        <v>16</v>
      </c>
      <c r="F42" s="23" t="s">
        <v>16</v>
      </c>
      <c r="G42" s="24">
        <f>G43</f>
        <v>13384000</v>
      </c>
      <c r="H42" s="24">
        <f>H43</f>
        <v>13234000</v>
      </c>
      <c r="I42" s="24">
        <v>150000</v>
      </c>
      <c r="J42" s="24">
        <v>150000</v>
      </c>
      <c r="L42" s="16"/>
    </row>
    <row r="43" spans="1:12" s="15" customFormat="1" ht="27.6">
      <c r="A43" s="19" t="s">
        <v>103</v>
      </c>
      <c r="B43" s="19" t="s">
        <v>16</v>
      </c>
      <c r="C43" s="19" t="s">
        <v>16</v>
      </c>
      <c r="D43" s="23" t="s">
        <v>102</v>
      </c>
      <c r="E43" s="23" t="s">
        <v>16</v>
      </c>
      <c r="F43" s="23" t="s">
        <v>16</v>
      </c>
      <c r="G43" s="24">
        <f>SUM(G44:G55)</f>
        <v>13384000</v>
      </c>
      <c r="H43" s="24">
        <f>SUM(H44:H55)</f>
        <v>13234000</v>
      </c>
      <c r="I43" s="24">
        <v>150000</v>
      </c>
      <c r="J43" s="24">
        <v>150000</v>
      </c>
    </row>
    <row r="44" spans="1:12" s="15" customFormat="1" ht="55.2">
      <c r="A44" s="29" t="s">
        <v>182</v>
      </c>
      <c r="B44" s="12" t="s">
        <v>104</v>
      </c>
      <c r="C44" s="12" t="s">
        <v>47</v>
      </c>
      <c r="D44" s="13" t="s">
        <v>105</v>
      </c>
      <c r="E44" s="13" t="s">
        <v>152</v>
      </c>
      <c r="F44" s="13"/>
      <c r="G44" s="14">
        <f t="shared" ref="G44:G55" si="1">H44+I44</f>
        <v>167000</v>
      </c>
      <c r="H44" s="14">
        <v>17000</v>
      </c>
      <c r="I44" s="14">
        <v>150000</v>
      </c>
      <c r="J44" s="14">
        <v>150000</v>
      </c>
    </row>
    <row r="45" spans="1:12" s="15" customFormat="1" ht="55.2">
      <c r="A45" s="12" t="s">
        <v>106</v>
      </c>
      <c r="B45" s="12" t="s">
        <v>107</v>
      </c>
      <c r="C45" s="12" t="s">
        <v>108</v>
      </c>
      <c r="D45" s="13" t="s">
        <v>109</v>
      </c>
      <c r="E45" s="13" t="s">
        <v>152</v>
      </c>
      <c r="F45" s="13"/>
      <c r="G45" s="14">
        <f t="shared" si="1"/>
        <v>363000</v>
      </c>
      <c r="H45" s="14">
        <v>363000</v>
      </c>
      <c r="I45" s="14">
        <v>0</v>
      </c>
      <c r="J45" s="14">
        <v>0</v>
      </c>
    </row>
    <row r="46" spans="1:12" s="15" customFormat="1" ht="55.2">
      <c r="A46" s="12" t="s">
        <v>110</v>
      </c>
      <c r="B46" s="12" t="s">
        <v>111</v>
      </c>
      <c r="C46" s="12" t="s">
        <v>108</v>
      </c>
      <c r="D46" s="13" t="s">
        <v>112</v>
      </c>
      <c r="E46" s="13" t="s">
        <v>152</v>
      </c>
      <c r="F46" s="13"/>
      <c r="G46" s="14">
        <f t="shared" si="1"/>
        <v>2000000</v>
      </c>
      <c r="H46" s="14">
        <v>2000000</v>
      </c>
      <c r="I46" s="14">
        <v>0</v>
      </c>
      <c r="J46" s="14">
        <v>0</v>
      </c>
    </row>
    <row r="47" spans="1:12" s="15" customFormat="1" ht="55.2">
      <c r="A47" s="12" t="s">
        <v>113</v>
      </c>
      <c r="B47" s="12" t="s">
        <v>114</v>
      </c>
      <c r="C47" s="12" t="s">
        <v>108</v>
      </c>
      <c r="D47" s="13" t="s">
        <v>115</v>
      </c>
      <c r="E47" s="13" t="s">
        <v>152</v>
      </c>
      <c r="F47" s="13"/>
      <c r="G47" s="14">
        <f t="shared" si="1"/>
        <v>1900000</v>
      </c>
      <c r="H47" s="14">
        <v>1900000</v>
      </c>
      <c r="I47" s="14">
        <v>0</v>
      </c>
      <c r="J47" s="14">
        <v>0</v>
      </c>
    </row>
    <row r="48" spans="1:12" s="15" customFormat="1" ht="60" customHeight="1">
      <c r="A48" s="12" t="s">
        <v>116</v>
      </c>
      <c r="B48" s="12" t="s">
        <v>117</v>
      </c>
      <c r="C48" s="17" t="s">
        <v>108</v>
      </c>
      <c r="D48" s="13" t="s">
        <v>118</v>
      </c>
      <c r="E48" s="13" t="s">
        <v>153</v>
      </c>
      <c r="F48" s="13" t="s">
        <v>160</v>
      </c>
      <c r="G48" s="14">
        <f t="shared" si="1"/>
        <v>199000</v>
      </c>
      <c r="H48" s="14">
        <v>199000</v>
      </c>
      <c r="I48" s="14">
        <v>0</v>
      </c>
      <c r="J48" s="14">
        <v>0</v>
      </c>
    </row>
    <row r="49" spans="1:10" s="15" customFormat="1" ht="55.2">
      <c r="A49" s="28" t="s">
        <v>116</v>
      </c>
      <c r="B49" s="12">
        <v>3060</v>
      </c>
      <c r="C49" s="17">
        <v>1070</v>
      </c>
      <c r="D49" s="13" t="s">
        <v>118</v>
      </c>
      <c r="E49" s="13" t="s">
        <v>154</v>
      </c>
      <c r="F49" s="13" t="s">
        <v>161</v>
      </c>
      <c r="G49" s="14">
        <f t="shared" si="1"/>
        <v>199000</v>
      </c>
      <c r="H49" s="14">
        <v>199000</v>
      </c>
      <c r="I49" s="14">
        <v>0</v>
      </c>
      <c r="J49" s="14">
        <v>0</v>
      </c>
    </row>
    <row r="50" spans="1:10" s="15" customFormat="1" ht="96" customHeight="1">
      <c r="A50" s="29" t="s">
        <v>119</v>
      </c>
      <c r="B50" s="12">
        <v>3160</v>
      </c>
      <c r="C50" s="17">
        <v>1010</v>
      </c>
      <c r="D50" s="18" t="s">
        <v>120</v>
      </c>
      <c r="E50" s="12" t="s">
        <v>155</v>
      </c>
      <c r="F50" s="13" t="s">
        <v>162</v>
      </c>
      <c r="G50" s="14">
        <f t="shared" si="1"/>
        <v>5510000</v>
      </c>
      <c r="H50" s="14">
        <v>5510000</v>
      </c>
      <c r="I50" s="14">
        <v>0</v>
      </c>
      <c r="J50" s="14">
        <v>0</v>
      </c>
    </row>
    <row r="51" spans="1:10" s="15" customFormat="1" ht="87.75" customHeight="1">
      <c r="A51" s="29" t="s">
        <v>183</v>
      </c>
      <c r="B51" s="12">
        <v>3180</v>
      </c>
      <c r="C51" s="12">
        <v>1060</v>
      </c>
      <c r="D51" s="18" t="s">
        <v>121</v>
      </c>
      <c r="E51" s="13" t="s">
        <v>122</v>
      </c>
      <c r="F51" s="13" t="s">
        <v>123</v>
      </c>
      <c r="G51" s="14">
        <f t="shared" si="1"/>
        <v>2200000</v>
      </c>
      <c r="H51" s="14">
        <v>2200000</v>
      </c>
      <c r="I51" s="14">
        <v>0</v>
      </c>
      <c r="J51" s="14">
        <v>0</v>
      </c>
    </row>
    <row r="52" spans="1:10" s="15" customFormat="1" ht="85.5" customHeight="1">
      <c r="A52" s="29" t="s">
        <v>184</v>
      </c>
      <c r="B52" s="12">
        <v>3192</v>
      </c>
      <c r="C52" s="12">
        <v>1030</v>
      </c>
      <c r="D52" s="18" t="s">
        <v>121</v>
      </c>
      <c r="E52" s="13" t="s">
        <v>122</v>
      </c>
      <c r="F52" s="13" t="s">
        <v>123</v>
      </c>
      <c r="G52" s="14">
        <f t="shared" si="1"/>
        <v>50000</v>
      </c>
      <c r="H52" s="14">
        <v>50000</v>
      </c>
      <c r="I52" s="14"/>
      <c r="J52" s="14"/>
    </row>
    <row r="53" spans="1:10" s="15" customFormat="1" ht="55.2">
      <c r="A53" s="28" t="s">
        <v>124</v>
      </c>
      <c r="B53" s="12" t="s">
        <v>52</v>
      </c>
      <c r="C53" s="12" t="s">
        <v>53</v>
      </c>
      <c r="D53" s="13" t="s">
        <v>54</v>
      </c>
      <c r="E53" s="13" t="s">
        <v>163</v>
      </c>
      <c r="F53" s="13"/>
      <c r="G53" s="14">
        <f t="shared" si="1"/>
        <v>398000</v>
      </c>
      <c r="H53" s="14">
        <v>398000</v>
      </c>
      <c r="I53" s="14">
        <v>0</v>
      </c>
      <c r="J53" s="14">
        <v>0</v>
      </c>
    </row>
    <row r="54" spans="1:10" s="15" customFormat="1" ht="41.4">
      <c r="A54" s="28" t="s">
        <v>124</v>
      </c>
      <c r="B54" s="12" t="s">
        <v>52</v>
      </c>
      <c r="C54" s="12" t="s">
        <v>53</v>
      </c>
      <c r="D54" s="13" t="s">
        <v>54</v>
      </c>
      <c r="E54" s="13" t="s">
        <v>164</v>
      </c>
      <c r="F54" s="13" t="s">
        <v>166</v>
      </c>
      <c r="G54" s="14">
        <f t="shared" si="1"/>
        <v>199000</v>
      </c>
      <c r="H54" s="14">
        <v>199000</v>
      </c>
      <c r="I54" s="14">
        <v>0</v>
      </c>
      <c r="J54" s="14">
        <v>0</v>
      </c>
    </row>
    <row r="55" spans="1:10" s="15" customFormat="1" ht="177" customHeight="1">
      <c r="A55" s="28" t="s">
        <v>124</v>
      </c>
      <c r="B55" s="12">
        <v>3242</v>
      </c>
      <c r="C55" s="12">
        <v>1090</v>
      </c>
      <c r="D55" s="13" t="s">
        <v>54</v>
      </c>
      <c r="E55" s="13" t="s">
        <v>167</v>
      </c>
      <c r="F55" s="13" t="s">
        <v>165</v>
      </c>
      <c r="G55" s="14">
        <f t="shared" si="1"/>
        <v>199000</v>
      </c>
      <c r="H55" s="14">
        <v>199000</v>
      </c>
      <c r="I55" s="14"/>
      <c r="J55" s="14"/>
    </row>
    <row r="56" spans="1:10" s="15" customFormat="1" ht="12.75" customHeight="1">
      <c r="A56" s="19">
        <v>1100000</v>
      </c>
      <c r="B56" s="20"/>
      <c r="C56" s="20"/>
      <c r="D56" s="19" t="s">
        <v>171</v>
      </c>
      <c r="E56" s="21"/>
      <c r="F56" s="21"/>
      <c r="G56" s="24">
        <f>G57</f>
        <v>750000</v>
      </c>
      <c r="H56" s="24">
        <f>H57</f>
        <v>750000</v>
      </c>
      <c r="I56" s="22"/>
      <c r="J56" s="22"/>
    </row>
    <row r="57" spans="1:10" s="15" customFormat="1" ht="15" customHeight="1">
      <c r="A57" s="19">
        <v>1110000</v>
      </c>
      <c r="B57" s="19"/>
      <c r="C57" s="19"/>
      <c r="D57" s="19" t="s">
        <v>171</v>
      </c>
      <c r="E57" s="23"/>
      <c r="F57" s="23"/>
      <c r="G57" s="24">
        <f>G59+G60+G61+G58</f>
        <v>750000</v>
      </c>
      <c r="H57" s="24">
        <f>H59+H60+H61+H58</f>
        <v>750000</v>
      </c>
      <c r="I57" s="22"/>
      <c r="J57" s="22"/>
    </row>
    <row r="58" spans="1:10" s="15" customFormat="1" ht="54.75" customHeight="1">
      <c r="A58" s="30">
        <v>1113122</v>
      </c>
      <c r="B58" s="30">
        <v>3122</v>
      </c>
      <c r="C58" s="30"/>
      <c r="D58" s="12" t="s">
        <v>185</v>
      </c>
      <c r="E58" s="33" t="s">
        <v>186</v>
      </c>
      <c r="F58" s="31"/>
      <c r="G58" s="14">
        <f>H58+I58</f>
        <v>50000</v>
      </c>
      <c r="H58" s="32">
        <v>50000</v>
      </c>
      <c r="I58" s="32"/>
      <c r="J58" s="32"/>
    </row>
    <row r="59" spans="1:10" s="15" customFormat="1" ht="40.5" customHeight="1">
      <c r="A59" s="12">
        <v>1113133</v>
      </c>
      <c r="B59" s="12">
        <v>3133</v>
      </c>
      <c r="C59" s="12">
        <v>1040</v>
      </c>
      <c r="D59" s="12" t="s">
        <v>44</v>
      </c>
      <c r="E59" s="12" t="s">
        <v>168</v>
      </c>
      <c r="F59" s="13"/>
      <c r="G59" s="14">
        <f>H59+I59</f>
        <v>100000</v>
      </c>
      <c r="H59" s="14">
        <v>100000</v>
      </c>
      <c r="I59" s="14"/>
      <c r="J59" s="14"/>
    </row>
    <row r="60" spans="1:10" s="15" customFormat="1" ht="18" customHeight="1">
      <c r="A60" s="12">
        <v>1113133</v>
      </c>
      <c r="B60" s="12">
        <v>3133</v>
      </c>
      <c r="C60" s="12">
        <v>1040</v>
      </c>
      <c r="D60" s="12" t="s">
        <v>44</v>
      </c>
      <c r="E60" s="12" t="s">
        <v>169</v>
      </c>
      <c r="F60" s="13"/>
      <c r="G60" s="14">
        <f>H60+I60</f>
        <v>300000</v>
      </c>
      <c r="H60" s="14">
        <v>300000</v>
      </c>
      <c r="I60" s="14"/>
      <c r="J60" s="14"/>
    </row>
    <row r="61" spans="1:10" s="15" customFormat="1" ht="29.25" customHeight="1">
      <c r="A61" s="12">
        <v>1115011</v>
      </c>
      <c r="B61" s="12">
        <v>5011</v>
      </c>
      <c r="C61" s="12"/>
      <c r="D61" s="12" t="s">
        <v>56</v>
      </c>
      <c r="E61" s="12" t="s">
        <v>170</v>
      </c>
      <c r="F61" s="13"/>
      <c r="G61" s="14">
        <f>H61+I61</f>
        <v>300000</v>
      </c>
      <c r="H61" s="14">
        <v>300000</v>
      </c>
      <c r="I61" s="14"/>
      <c r="J61" s="14"/>
    </row>
    <row r="62" spans="1:10" s="25" customFormat="1" ht="27.6">
      <c r="A62" s="19" t="s">
        <v>125</v>
      </c>
      <c r="B62" s="19" t="s">
        <v>16</v>
      </c>
      <c r="C62" s="19" t="s">
        <v>16</v>
      </c>
      <c r="D62" s="23" t="s">
        <v>126</v>
      </c>
      <c r="E62" s="23" t="s">
        <v>16</v>
      </c>
      <c r="F62" s="23" t="s">
        <v>16</v>
      </c>
      <c r="G62" s="24">
        <f>G64+G65</f>
        <v>33180000</v>
      </c>
      <c r="H62" s="24">
        <f>H64+H65</f>
        <v>33180000</v>
      </c>
      <c r="I62" s="24">
        <v>0</v>
      </c>
      <c r="J62" s="24">
        <v>0</v>
      </c>
    </row>
    <row r="63" spans="1:10" s="25" customFormat="1" ht="27.6">
      <c r="A63" s="19" t="s">
        <v>127</v>
      </c>
      <c r="B63" s="19" t="s">
        <v>16</v>
      </c>
      <c r="C63" s="19" t="s">
        <v>16</v>
      </c>
      <c r="D63" s="23" t="s">
        <v>126</v>
      </c>
      <c r="E63" s="23" t="s">
        <v>16</v>
      </c>
      <c r="F63" s="23" t="s">
        <v>16</v>
      </c>
      <c r="G63" s="24">
        <f>G64+G65</f>
        <v>33180000</v>
      </c>
      <c r="H63" s="24">
        <f>H64+H65</f>
        <v>33180000</v>
      </c>
      <c r="I63" s="24">
        <v>0</v>
      </c>
      <c r="J63" s="24">
        <v>0</v>
      </c>
    </row>
    <row r="64" spans="1:10" s="15" customFormat="1" ht="41.4">
      <c r="A64" s="12" t="s">
        <v>128</v>
      </c>
      <c r="B64" s="12" t="s">
        <v>129</v>
      </c>
      <c r="C64" s="12" t="s">
        <v>130</v>
      </c>
      <c r="D64" s="13" t="s">
        <v>131</v>
      </c>
      <c r="E64" s="13" t="s">
        <v>176</v>
      </c>
      <c r="F64" s="13" t="s">
        <v>174</v>
      </c>
      <c r="G64" s="14">
        <f>H64+I64</f>
        <v>28680000</v>
      </c>
      <c r="H64" s="14">
        <v>28680000</v>
      </c>
      <c r="I64" s="14">
        <v>0</v>
      </c>
      <c r="J64" s="14">
        <v>0</v>
      </c>
    </row>
    <row r="65" spans="1:10" s="15" customFormat="1" ht="41.4">
      <c r="A65" s="12" t="s">
        <v>128</v>
      </c>
      <c r="B65" s="12" t="s">
        <v>129</v>
      </c>
      <c r="C65" s="12" t="s">
        <v>130</v>
      </c>
      <c r="D65" s="13" t="s">
        <v>131</v>
      </c>
      <c r="E65" s="13" t="s">
        <v>177</v>
      </c>
      <c r="F65" s="13" t="s">
        <v>175</v>
      </c>
      <c r="G65" s="14">
        <f>H65+I65</f>
        <v>4500000</v>
      </c>
      <c r="H65" s="14">
        <v>4500000</v>
      </c>
      <c r="I65" s="14">
        <v>0</v>
      </c>
      <c r="J65" s="14">
        <v>0</v>
      </c>
    </row>
    <row r="66" spans="1:10">
      <c r="A66" s="6" t="s">
        <v>133</v>
      </c>
      <c r="B66" s="6" t="s">
        <v>133</v>
      </c>
      <c r="C66" s="6" t="s">
        <v>133</v>
      </c>
      <c r="D66" s="7" t="s">
        <v>132</v>
      </c>
      <c r="E66" s="7" t="s">
        <v>133</v>
      </c>
      <c r="F66" s="7" t="s">
        <v>133</v>
      </c>
      <c r="G66" s="5">
        <f>G57+G43+G35+G15+G63</f>
        <v>120512865</v>
      </c>
      <c r="H66" s="5">
        <f t="shared" ref="H66:J66" si="2">H57+H43+H35+H15+H63</f>
        <v>104912865</v>
      </c>
      <c r="I66" s="5">
        <f t="shared" si="2"/>
        <v>15600000</v>
      </c>
      <c r="J66" s="5">
        <f t="shared" si="2"/>
        <v>15600000</v>
      </c>
    </row>
    <row r="68" spans="1:10">
      <c r="A68" s="34"/>
      <c r="B68" s="34"/>
      <c r="C68" s="34"/>
      <c r="D68" s="34"/>
      <c r="E68" s="34"/>
      <c r="F68" s="34"/>
      <c r="G68" s="34"/>
      <c r="H68" s="34"/>
      <c r="I68" s="34"/>
      <c r="J68" s="34"/>
    </row>
    <row r="69" spans="1:10" ht="14.4">
      <c r="A69" s="8" t="s">
        <v>134</v>
      </c>
    </row>
    <row r="70" spans="1:10" ht="14.4">
      <c r="A70" s="8" t="s">
        <v>136</v>
      </c>
      <c r="F70" s="8" t="s">
        <v>135</v>
      </c>
    </row>
    <row r="71" spans="1:10">
      <c r="H71" s="11"/>
    </row>
  </sheetData>
  <mergeCells count="11">
    <mergeCell ref="A68:J68"/>
    <mergeCell ref="A7:J7"/>
    <mergeCell ref="A11:A12"/>
    <mergeCell ref="B11:B12"/>
    <mergeCell ref="C11:C12"/>
    <mergeCell ref="D11:D12"/>
    <mergeCell ref="E11:E12"/>
    <mergeCell ref="F11:F12"/>
    <mergeCell ref="G11:G12"/>
    <mergeCell ref="H11:H12"/>
    <mergeCell ref="I11:J11"/>
  </mergeCells>
  <pageMargins left="0.196850393700787" right="0.196850393700787" top="0.39370078740157499" bottom="0.196850393700787" header="0" footer="0"/>
  <pageSetup paperSize="9" scale="71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2023-11-28T16:00:13Z</cp:lastPrinted>
  <dcterms:created xsi:type="dcterms:W3CDTF">2023-01-26T13:01:19Z</dcterms:created>
  <dcterms:modified xsi:type="dcterms:W3CDTF">2023-11-28T16:02:03Z</dcterms:modified>
</cp:coreProperties>
</file>